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\Desktop\Youth Go\"/>
    </mc:Choice>
  </mc:AlternateContent>
  <bookViews>
    <workbookView xWindow="0" yWindow="0" windowWidth="19200" windowHeight="8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1" l="1"/>
  <c r="B41" i="1"/>
  <c r="B6" i="1"/>
  <c r="B22" i="1" s="1"/>
  <c r="B28" i="1" s="1"/>
  <c r="B42" i="1" s="1"/>
  <c r="B47" i="1" s="1"/>
  <c r="B49" i="1" s="1"/>
  <c r="B51" i="1" s="1"/>
  <c r="B26" i="1"/>
  <c r="B44" i="1" l="1"/>
  <c r="B53" i="1" s="1"/>
  <c r="B31" i="1"/>
  <c r="B32" i="1"/>
</calcChain>
</file>

<file path=xl/sharedStrings.xml><?xml version="1.0" encoding="utf-8"?>
<sst xmlns="http://schemas.openxmlformats.org/spreadsheetml/2006/main" count="50" uniqueCount="50">
  <si>
    <t>School room rental cost (based upon Portland experience): 2 rooms@$330=$660.</t>
  </si>
  <si>
    <t>Per School Income/Expense</t>
  </si>
  <si>
    <t xml:space="preserve">T-shirts:$10/student*40 students: </t>
  </si>
  <si>
    <t>Hikaru no Go manga set: gift to school library: (from the AGF)</t>
  </si>
  <si>
    <t>Notes</t>
  </si>
  <si>
    <t>Trader Joe's 6 pack power bar at $2.00</t>
  </si>
  <si>
    <t>Expense</t>
  </si>
  <si>
    <t>Non-profit rate of $10/hour + $15 app. Fee</t>
  </si>
  <si>
    <t>N.B. In a program run in the school computer lab children could play Go on KGS and there would be no Go equipment needed.</t>
  </si>
  <si>
    <t>See N.B. above: Use overhead projector, KGS</t>
  </si>
  <si>
    <t>From AGF</t>
  </si>
  <si>
    <t>Board and Stones, Go Game Guru</t>
  </si>
  <si>
    <t>Prizes:</t>
  </si>
  <si>
    <t>AGF starter kit</t>
  </si>
  <si>
    <t>7 sets of stones</t>
  </si>
  <si>
    <t>Additional Equipment Costs</t>
  </si>
  <si>
    <t>Featherweight Go boards, from Go Game Guru</t>
  </si>
  <si>
    <t>10 chess sets</t>
  </si>
  <si>
    <t>5, 19*19 Go boards</t>
  </si>
  <si>
    <t>One Go teaching board</t>
  </si>
  <si>
    <t>One chess teaching board</t>
  </si>
  <si>
    <t>Total, non-teaching expense</t>
  </si>
  <si>
    <t>Income</t>
  </si>
  <si>
    <t>+/- Income/expense</t>
  </si>
  <si>
    <t>At two schools:</t>
  </si>
  <si>
    <t>At 5 schools:</t>
  </si>
  <si>
    <t>This is for 150 hours of teaching/year.</t>
  </si>
  <si>
    <t>Assumes 30 sessions/school/year</t>
  </si>
  <si>
    <t>Go In The Schools: Budgets for 1, 2, and 5 schools.</t>
  </si>
  <si>
    <t>Other start up Expenses</t>
  </si>
  <si>
    <t>15 hours/school at $30/hour</t>
  </si>
  <si>
    <t>15 hours outreach/school, two schools, year one.</t>
  </si>
  <si>
    <t>Fall preparation time, two schools, year one.</t>
  </si>
  <si>
    <t>20 hours/school at two schools at $30/hour</t>
  </si>
  <si>
    <t>Fall preparation time, three schools, year two.</t>
  </si>
  <si>
    <t>20 hours/school at three schools at $30/hour</t>
  </si>
  <si>
    <t>Total Project Income, Year One</t>
  </si>
  <si>
    <t>Total Project Expense, Year One</t>
  </si>
  <si>
    <t>Snacks, $.33/student/meeting</t>
  </si>
  <si>
    <t>Per school Income</t>
  </si>
  <si>
    <t>At $150/child*40 children, allows for 2, free lunch, comped children</t>
  </si>
  <si>
    <t>Available for teacher pay. Note: At 30 hours teaching, equals $133/hour: at two teachers, over $65/hour</t>
  </si>
  <si>
    <t>+/- Total project Income/expense, year one</t>
  </si>
  <si>
    <t>+/- Total Project Income/expense, year two</t>
  </si>
  <si>
    <t>For three additional schools, year two.</t>
  </si>
  <si>
    <t>Total Project Income, Year Two</t>
  </si>
  <si>
    <t>Total Project Expense, Year Two</t>
  </si>
  <si>
    <t>Adjustment for year one, one time equipment costs for two schools:</t>
  </si>
  <si>
    <t>Adjusted +/- Total Project Income/expense, year two</t>
  </si>
  <si>
    <t>Total Grant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</si>
</sst>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vertical="center"/>
    </xf>
    <xf numFmtId="164" fontId="1" fillId="0" borderId="0" xfId="0" quotePrefix="1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-shirts@$10/student*40%20students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topLeftCell="A31" workbookViewId="0"/>
  </sheetViews>
  <sheetFormatPr defaultRowHeight="15.5" x14ac:dyDescent="0.35"/>
  <cols>
    <col min="1" max="1" width="84.1796875" style="1" customWidth="1"/>
    <col min="2" max="2" width="26.54296875" style="3" customWidth="1"/>
    <col min="3" max="3" width="126.36328125" style="1" customWidth="1"/>
    <col min="4" max="4" width="44.08984375" style="1" customWidth="1"/>
    <col min="5" max="16384" width="8.7265625" style="1"/>
  </cols>
  <sheetData>
    <row r="1" spans="1:3" x14ac:dyDescent="0.35">
      <c r="A1" s="1" t="s">
        <v>28</v>
      </c>
    </row>
    <row r="4" spans="1:3" x14ac:dyDescent="0.35">
      <c r="A4" s="5" t="s">
        <v>1</v>
      </c>
      <c r="B4" s="4" t="s">
        <v>6</v>
      </c>
      <c r="C4" s="1" t="s">
        <v>4</v>
      </c>
    </row>
    <row r="6" spans="1:3" x14ac:dyDescent="0.35">
      <c r="A6" s="1" t="s">
        <v>38</v>
      </c>
      <c r="B6" s="3">
        <f>30*40*0.33</f>
        <v>396</v>
      </c>
      <c r="C6" s="1" t="s">
        <v>5</v>
      </c>
    </row>
    <row r="7" spans="1:3" x14ac:dyDescent="0.35">
      <c r="A7" s="1" t="s">
        <v>12</v>
      </c>
      <c r="B7" s="3">
        <v>500</v>
      </c>
    </row>
    <row r="8" spans="1:3" x14ac:dyDescent="0.35">
      <c r="A8" s="1" t="s">
        <v>2</v>
      </c>
      <c r="B8" s="3">
        <v>400</v>
      </c>
    </row>
    <row r="9" spans="1:3" x14ac:dyDescent="0.35">
      <c r="A9" s="1" t="s">
        <v>3</v>
      </c>
      <c r="B9" s="3">
        <v>25</v>
      </c>
    </row>
    <row r="10" spans="1:3" x14ac:dyDescent="0.35">
      <c r="A10" s="1" t="s">
        <v>0</v>
      </c>
      <c r="B10" s="3">
        <v>660</v>
      </c>
      <c r="C10" s="1" t="s">
        <v>7</v>
      </c>
    </row>
    <row r="11" spans="1:3" x14ac:dyDescent="0.35">
      <c r="A11" s="1" t="s">
        <v>13</v>
      </c>
      <c r="B11" s="3">
        <v>0</v>
      </c>
    </row>
    <row r="13" spans="1:3" x14ac:dyDescent="0.35">
      <c r="A13" s="1" t="s">
        <v>15</v>
      </c>
    </row>
    <row r="15" spans="1:3" x14ac:dyDescent="0.35">
      <c r="A15" s="1" t="s">
        <v>17</v>
      </c>
      <c r="B15" s="3">
        <v>100</v>
      </c>
    </row>
    <row r="16" spans="1:3" x14ac:dyDescent="0.35">
      <c r="A16" s="1" t="s">
        <v>18</v>
      </c>
      <c r="B16" s="3">
        <v>15</v>
      </c>
      <c r="C16" s="1" t="s">
        <v>16</v>
      </c>
    </row>
    <row r="17" spans="1:3" x14ac:dyDescent="0.35">
      <c r="C17" s="1" t="s">
        <v>8</v>
      </c>
    </row>
    <row r="18" spans="1:3" x14ac:dyDescent="0.35">
      <c r="A18" s="1" t="s">
        <v>14</v>
      </c>
      <c r="B18" s="3">
        <v>42</v>
      </c>
      <c r="C18" s="1" t="s">
        <v>10</v>
      </c>
    </row>
    <row r="19" spans="1:3" x14ac:dyDescent="0.35">
      <c r="A19" s="1" t="s">
        <v>19</v>
      </c>
      <c r="B19" s="3">
        <v>92</v>
      </c>
      <c r="C19" s="1" t="s">
        <v>11</v>
      </c>
    </row>
    <row r="20" spans="1:3" x14ac:dyDescent="0.35">
      <c r="A20" s="1" t="s">
        <v>20</v>
      </c>
      <c r="B20" s="3">
        <v>45</v>
      </c>
      <c r="C20" s="1" t="s">
        <v>9</v>
      </c>
    </row>
    <row r="22" spans="1:3" x14ac:dyDescent="0.35">
      <c r="A22" s="1" t="s">
        <v>21</v>
      </c>
      <c r="B22" s="4">
        <f>SUM(B6:B21)</f>
        <v>2275</v>
      </c>
    </row>
    <row r="23" spans="1:3" x14ac:dyDescent="0.35">
      <c r="B23" s="1"/>
    </row>
    <row r="24" spans="1:3" x14ac:dyDescent="0.35">
      <c r="B24" s="4" t="s">
        <v>22</v>
      </c>
    </row>
    <row r="26" spans="1:3" x14ac:dyDescent="0.35">
      <c r="A26" s="5" t="s">
        <v>39</v>
      </c>
      <c r="B26" s="4">
        <f>150*40-(2*150)</f>
        <v>5700</v>
      </c>
      <c r="C26" s="1" t="s">
        <v>40</v>
      </c>
    </row>
    <row r="28" spans="1:3" x14ac:dyDescent="0.35">
      <c r="A28" s="2" t="s">
        <v>23</v>
      </c>
      <c r="B28" s="4">
        <f>+B26-B22</f>
        <v>3425</v>
      </c>
      <c r="C28" s="1" t="s">
        <v>41</v>
      </c>
    </row>
    <row r="29" spans="1:3" x14ac:dyDescent="0.35">
      <c r="C29" s="1" t="s">
        <v>27</v>
      </c>
    </row>
    <row r="31" spans="1:3" x14ac:dyDescent="0.35">
      <c r="A31" s="1" t="s">
        <v>24</v>
      </c>
      <c r="B31" s="3">
        <f>+B28*2</f>
        <v>6850</v>
      </c>
    </row>
    <row r="32" spans="1:3" x14ac:dyDescent="0.35">
      <c r="A32" s="1" t="s">
        <v>25</v>
      </c>
      <c r="B32" s="3">
        <f>5*B28</f>
        <v>17125</v>
      </c>
      <c r="C32" s="1" t="s">
        <v>26</v>
      </c>
    </row>
    <row r="34" spans="1:3" x14ac:dyDescent="0.35">
      <c r="A34" s="1" t="s">
        <v>29</v>
      </c>
    </row>
    <row r="36" spans="1:3" x14ac:dyDescent="0.35">
      <c r="A36" s="1" t="s">
        <v>31</v>
      </c>
      <c r="B36" s="3">
        <v>900</v>
      </c>
      <c r="C36" s="1" t="s">
        <v>30</v>
      </c>
    </row>
    <row r="37" spans="1:3" x14ac:dyDescent="0.35">
      <c r="A37" s="1" t="s">
        <v>44</v>
      </c>
      <c r="B37" s="3">
        <v>1350</v>
      </c>
    </row>
    <row r="38" spans="1:3" x14ac:dyDescent="0.35">
      <c r="A38" s="1" t="s">
        <v>32</v>
      </c>
      <c r="B38" s="3">
        <v>1200</v>
      </c>
      <c r="C38" s="1" t="s">
        <v>33</v>
      </c>
    </row>
    <row r="39" spans="1:3" x14ac:dyDescent="0.35">
      <c r="A39" s="1" t="s">
        <v>34</v>
      </c>
      <c r="B39" s="3">
        <v>1800</v>
      </c>
      <c r="C39" s="1" t="s">
        <v>35</v>
      </c>
    </row>
    <row r="41" spans="1:3" x14ac:dyDescent="0.35">
      <c r="A41" s="1" t="s">
        <v>36</v>
      </c>
      <c r="B41" s="3">
        <f>2*B26</f>
        <v>11400</v>
      </c>
    </row>
    <row r="42" spans="1:3" x14ac:dyDescent="0.35">
      <c r="A42" s="1" t="s">
        <v>37</v>
      </c>
      <c r="B42" s="3">
        <f>+B22*2+B28*2+B36+B38</f>
        <v>13500</v>
      </c>
    </row>
    <row r="44" spans="1:3" x14ac:dyDescent="0.35">
      <c r="A44" s="2" t="s">
        <v>42</v>
      </c>
      <c r="B44" s="4">
        <f>+B41-B42</f>
        <v>-2100</v>
      </c>
    </row>
    <row r="46" spans="1:3" x14ac:dyDescent="0.35">
      <c r="A46" s="1" t="s">
        <v>45</v>
      </c>
      <c r="B46" s="3">
        <f>+B26*5</f>
        <v>28500</v>
      </c>
    </row>
    <row r="47" spans="1:3" x14ac:dyDescent="0.35">
      <c r="A47" s="1" t="s">
        <v>46</v>
      </c>
      <c r="B47" s="3">
        <f>2.5*B42</f>
        <v>33750</v>
      </c>
    </row>
    <row r="49" spans="1:2" x14ac:dyDescent="0.35">
      <c r="A49" s="2" t="s">
        <v>43</v>
      </c>
      <c r="B49" s="3">
        <f>+B46-B47</f>
        <v>-5250</v>
      </c>
    </row>
    <row r="50" spans="1:2" x14ac:dyDescent="0.35">
      <c r="A50" s="1" t="s">
        <v>47</v>
      </c>
      <c r="B50" s="3">
        <v>149</v>
      </c>
    </row>
    <row r="51" spans="1:2" x14ac:dyDescent="0.35">
      <c r="A51" s="1" t="s">
        <v>48</v>
      </c>
      <c r="B51" s="4">
        <f>+B49+B50</f>
        <v>-5101</v>
      </c>
    </row>
    <row r="53" spans="1:2" x14ac:dyDescent="0.35">
      <c r="A53" s="1" t="s">
        <v>49</v>
      </c>
      <c r="B53" s="4">
        <f>-B44-B51</f>
        <v>7201</v>
      </c>
    </row>
  </sheetData>
  <hyperlinks>
    <hyperlink ref="A8" r:id="rId1" display="T-shirts@$10/student*40 students: 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freedman</dc:creator>
  <cp:lastModifiedBy>peter freedman</cp:lastModifiedBy>
  <dcterms:created xsi:type="dcterms:W3CDTF">2015-05-25T20:26:38Z</dcterms:created>
  <dcterms:modified xsi:type="dcterms:W3CDTF">2015-06-02T01:34:40Z</dcterms:modified>
</cp:coreProperties>
</file>